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Водосточная система (Металл" sheetId="2" r:id="rId1"/>
  </sheets>
  <definedNames>
    <definedName name="Belarus">1</definedName>
    <definedName name="Belarusia">1</definedName>
    <definedName name="Belaruskv">0</definedName>
    <definedName name="Z_CF4FC2E0_857A_41E4_ACE8_91B0C4675820_.wvu.Rows" localSheetId="0" hidden="1">'Водосточная система (Металл'!$7:$7</definedName>
    <definedName name="_xlnm.Print_Area" localSheetId="0">'Водосточная система (Металл'!$B$1:$S$53</definedName>
  </definedNames>
  <calcPr calcId="124519"/>
</workbook>
</file>

<file path=xl/calcChain.xml><?xml version="1.0" encoding="utf-8"?>
<calcChain xmlns="http://schemas.openxmlformats.org/spreadsheetml/2006/main">
  <c r="F34" i="2"/>
  <c r="F33"/>
  <c r="F32"/>
  <c r="F31"/>
  <c r="F30"/>
  <c r="F29"/>
  <c r="F28"/>
  <c r="F27"/>
  <c r="F26"/>
  <c r="F23"/>
  <c r="F22"/>
  <c r="F21"/>
  <c r="F20"/>
  <c r="F19"/>
  <c r="F18"/>
  <c r="F17"/>
  <c r="F16"/>
  <c r="F15"/>
</calcChain>
</file>

<file path=xl/sharedStrings.xml><?xml version="1.0" encoding="utf-8"?>
<sst xmlns="http://schemas.openxmlformats.org/spreadsheetml/2006/main" count="62" uniqueCount="40">
  <si>
    <t xml:space="preserve">Водосточные системы </t>
  </si>
  <si>
    <t>Водосточные системы Grand Line®</t>
  </si>
  <si>
    <t>Название элемента</t>
  </si>
  <si>
    <t>Ед. изм.</t>
  </si>
  <si>
    <t>Рекомендуемая розничная цена, руб.</t>
  </si>
  <si>
    <t>125*90 мм
Aluzinc</t>
  </si>
  <si>
    <t>125*90 мм
Granite</t>
  </si>
  <si>
    <t>150*100 мм
Granite</t>
  </si>
  <si>
    <t>Полукруглый желоб,  3м</t>
  </si>
  <si>
    <t>шт.</t>
  </si>
  <si>
    <t>Соединитель желоба</t>
  </si>
  <si>
    <t>Заглушка желоба</t>
  </si>
  <si>
    <t>Угол желоба, внут, внеш, 90º</t>
  </si>
  <si>
    <t>Угол желоба, внут, внеш, 135º</t>
  </si>
  <si>
    <t>Воронка желоба</t>
  </si>
  <si>
    <t>Воронка водосборная</t>
  </si>
  <si>
    <t>Крюк длинный</t>
  </si>
  <si>
    <t>Крюк короткий</t>
  </si>
  <si>
    <t>-</t>
  </si>
  <si>
    <t>Крюк длинный полоса</t>
  </si>
  <si>
    <t>Крюк короткий полоса</t>
  </si>
  <si>
    <t>Тройник трубы</t>
  </si>
  <si>
    <t>Круглая труба, 3м</t>
  </si>
  <si>
    <t>Круглая труба соединительная 1м</t>
  </si>
  <si>
    <t>Колено трубы, 60º</t>
  </si>
  <si>
    <t>Колено стока</t>
  </si>
  <si>
    <t>Кронштейн трубы  на кирпич</t>
  </si>
  <si>
    <t>Кронштейн трубы  на дерево</t>
  </si>
  <si>
    <t xml:space="preserve">Соединитель трубы </t>
  </si>
  <si>
    <t>Защелка для кронштейна</t>
  </si>
  <si>
    <t>Резиновый уплотнитель</t>
  </si>
  <si>
    <t xml:space="preserve">Водосток с полимерным покрытием представлен в следующих цветах: </t>
  </si>
  <si>
    <t xml:space="preserve">диаметр 125/90 - RAL 3005, RAL 6005, RAL 7024, RAL 8017, RAL 9003, RAL 9005, RR 11, RR 29, RR 32, AlZn; </t>
  </si>
  <si>
    <t>диаметр 150/100 - RAL 8017, RAL 9003, RR 11, RR 32</t>
  </si>
  <si>
    <t xml:space="preserve">Водосточная система Grand Line® изготовлена из оцинкованной стали с двухсторонним полимерным покрытием Granite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</si>
  <si>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и покрытием Aluzinc.</t>
  </si>
  <si>
    <t>Ваша скидка</t>
  </si>
  <si>
    <t>125*90 мм 
Aluzinc</t>
  </si>
  <si>
    <t>125*90 мм 
Granite</t>
  </si>
  <si>
    <t>150*100 мм 
Granite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</si>
</sst>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&quot;р.&quot;"/>
  </numFmts>
  <fonts count="27">
    <font>
      <sz val="11"/>
      <color theme="1"/>
      <name val="Calibri"/>
      <family val="2"/>
      <charset val="204"/>
      <scheme val="minor"/>
    </font>
    <font>
      <b/>
      <sz val="20"/>
      <name val="Book Antiqua"/>
      <family val="1"/>
      <charset val="204"/>
    </font>
    <font>
      <b/>
      <sz val="10"/>
      <name val="Arial"/>
      <family val="2"/>
      <charset val="204"/>
    </font>
    <font>
      <b/>
      <sz val="48"/>
      <name val="Book Antiqua"/>
      <family val="1"/>
      <charset val="204"/>
    </font>
    <font>
      <sz val="10"/>
      <name val="Arial Cyr"/>
      <charset val="204"/>
    </font>
    <font>
      <sz val="30"/>
      <name val="Arial"/>
      <family val="2"/>
      <charset val="204"/>
    </font>
    <font>
      <b/>
      <sz val="40"/>
      <color indexed="10"/>
      <name val="Arial"/>
      <family val="2"/>
      <charset val="204"/>
    </font>
    <font>
      <b/>
      <sz val="36"/>
      <color indexed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30"/>
      <name val="Arial"/>
      <family val="2"/>
      <charset val="204"/>
    </font>
    <font>
      <sz val="8"/>
      <name val="Arial Cyr"/>
      <charset val="204"/>
    </font>
    <font>
      <u/>
      <sz val="28"/>
      <name val="Arial"/>
      <family val="2"/>
      <charset val="204"/>
    </font>
    <font>
      <sz val="28"/>
      <name val="Arial"/>
      <family val="2"/>
      <charset val="204"/>
    </font>
    <font>
      <sz val="28"/>
      <name val="Arial Cyr"/>
      <charset val="204"/>
    </font>
    <font>
      <sz val="24"/>
      <name val="Arial"/>
      <family val="2"/>
      <charset val="204"/>
    </font>
    <font>
      <b/>
      <sz val="28"/>
      <name val="Arial"/>
      <family val="2"/>
      <charset val="204"/>
    </font>
    <font>
      <sz val="24"/>
      <name val="Arial Cyr"/>
      <charset val="204"/>
    </font>
    <font>
      <b/>
      <sz val="40"/>
      <name val="Arial Cyr"/>
      <charset val="204"/>
    </font>
    <font>
      <b/>
      <sz val="22"/>
      <name val="Arial Cyr"/>
      <charset val="204"/>
    </font>
    <font>
      <b/>
      <sz val="26"/>
      <name val="Arial Cyr"/>
      <charset val="204"/>
    </font>
    <font>
      <sz val="40"/>
      <name val="Arial Cyr"/>
      <charset val="204"/>
    </font>
    <font>
      <sz val="10"/>
      <name val="Arial"/>
      <family val="2"/>
      <charset val="177"/>
    </font>
    <font>
      <sz val="10"/>
      <name val="Arial"/>
      <family val="2"/>
    </font>
    <font>
      <u/>
      <sz val="10"/>
      <color indexed="12"/>
      <name val="Arial Cyr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/>
    <xf numFmtId="0" fontId="23" fillId="0" borderId="0"/>
    <xf numFmtId="0" fontId="24" fillId="0" borderId="0"/>
    <xf numFmtId="0" fontId="25" fillId="0" borderId="0" applyNumberFormat="0" applyFill="0" applyBorder="0" applyAlignment="0" applyProtection="0"/>
    <xf numFmtId="0" fontId="4" fillId="0" borderId="0"/>
    <xf numFmtId="0" fontId="9" fillId="0" borderId="0"/>
    <xf numFmtId="0" fontId="9" fillId="0" borderId="0"/>
    <xf numFmtId="0" fontId="4" fillId="0" borderId="0"/>
    <xf numFmtId="9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1" applyFont="1" applyAlignment="1">
      <alignment vertical="center"/>
    </xf>
    <xf numFmtId="0" fontId="7" fillId="0" borderId="0" xfId="1" applyFont="1" applyAlignment="1"/>
    <xf numFmtId="1" fontId="5" fillId="0" borderId="9" xfId="2" applyNumberFormat="1" applyFont="1" applyFill="1" applyBorder="1" applyAlignment="1" applyProtection="1">
      <alignment vertical="center" wrapText="1"/>
    </xf>
    <xf numFmtId="0" fontId="5" fillId="0" borderId="0" xfId="3" applyFont="1" applyAlignment="1">
      <alignment vertical="center"/>
    </xf>
    <xf numFmtId="1" fontId="5" fillId="0" borderId="9" xfId="4" applyNumberFormat="1" applyFont="1" applyFill="1" applyBorder="1" applyAlignment="1">
      <alignment horizontal="left"/>
    </xf>
    <xf numFmtId="1" fontId="5" fillId="0" borderId="9" xfId="4" applyNumberFormat="1" applyFont="1" applyFill="1" applyBorder="1" applyAlignment="1"/>
    <xf numFmtId="0" fontId="10" fillId="0" borderId="0" xfId="3" applyFont="1"/>
    <xf numFmtId="0" fontId="5" fillId="0" borderId="0" xfId="0" applyFont="1"/>
    <xf numFmtId="0" fontId="11" fillId="0" borderId="0" xfId="3" applyFont="1" applyFill="1" applyBorder="1" applyAlignment="1">
      <alignment vertical="center" wrapText="1"/>
    </xf>
    <xf numFmtId="0" fontId="10" fillId="0" borderId="0" xfId="3" applyFont="1" applyFill="1" applyBorder="1"/>
    <xf numFmtId="0" fontId="12" fillId="0" borderId="0" xfId="0" applyFont="1" applyFill="1" applyBorder="1"/>
    <xf numFmtId="0" fontId="11" fillId="3" borderId="11" xfId="3" applyFont="1" applyFill="1" applyBorder="1" applyAlignment="1">
      <alignment horizontal="center" wrapText="1"/>
    </xf>
    <xf numFmtId="0" fontId="11" fillId="3" borderId="15" xfId="3" applyFont="1" applyFill="1" applyBorder="1" applyAlignment="1">
      <alignment horizontal="center" wrapText="1"/>
    </xf>
    <xf numFmtId="0" fontId="11" fillId="0" borderId="0" xfId="3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15" xfId="3" applyFont="1" applyBorder="1" applyAlignment="1">
      <alignment vertical="center"/>
    </xf>
    <xf numFmtId="0" fontId="5" fillId="0" borderId="15" xfId="3" applyFont="1" applyBorder="1" applyAlignment="1">
      <alignment vertical="center"/>
    </xf>
    <xf numFmtId="1" fontId="5" fillId="0" borderId="15" xfId="3" applyNumberFormat="1" applyFont="1" applyBorder="1" applyAlignment="1">
      <alignment horizontal="center" vertical="center"/>
    </xf>
    <xf numFmtId="164" fontId="5" fillId="0" borderId="15" xfId="3" applyNumberFormat="1" applyFont="1" applyFill="1" applyBorder="1" applyAlignment="1">
      <alignment horizontal="center" vertical="center"/>
    </xf>
    <xf numFmtId="1" fontId="5" fillId="0" borderId="0" xfId="3" applyNumberFormat="1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vertical="center" wrapText="1"/>
    </xf>
    <xf numFmtId="0" fontId="5" fillId="0" borderId="15" xfId="3" applyFont="1" applyBorder="1" applyAlignment="1">
      <alignment vertical="center" wrapText="1"/>
    </xf>
    <xf numFmtId="0" fontId="5" fillId="0" borderId="0" xfId="3" applyFont="1" applyFill="1" applyBorder="1" applyAlignment="1">
      <alignment vertical="center"/>
    </xf>
    <xf numFmtId="1" fontId="5" fillId="0" borderId="0" xfId="3" applyNumberFormat="1" applyFont="1" applyBorder="1" applyAlignment="1">
      <alignment horizontal="center" vertical="center"/>
    </xf>
    <xf numFmtId="3" fontId="5" fillId="0" borderId="0" xfId="3" applyNumberFormat="1" applyFont="1" applyBorder="1" applyAlignment="1">
      <alignment horizontal="center" vertical="center"/>
    </xf>
    <xf numFmtId="0" fontId="11" fillId="0" borderId="0" xfId="3" applyFont="1" applyFill="1" applyBorder="1" applyAlignment="1"/>
    <xf numFmtId="0" fontId="13" fillId="0" borderId="0" xfId="3" applyFont="1"/>
    <xf numFmtId="0" fontId="14" fillId="0" borderId="0" xfId="3" applyFont="1"/>
    <xf numFmtId="0" fontId="5" fillId="0" borderId="0" xfId="3" applyFont="1"/>
    <xf numFmtId="3" fontId="5" fillId="0" borderId="0" xfId="3" applyNumberFormat="1" applyFont="1" applyFill="1" applyBorder="1" applyAlignment="1">
      <alignment vertical="center" wrapText="1"/>
    </xf>
    <xf numFmtId="0" fontId="12" fillId="0" borderId="0" xfId="3" applyFont="1"/>
    <xf numFmtId="0" fontId="14" fillId="0" borderId="0" xfId="3" applyNumberFormat="1" applyFont="1" applyAlignment="1">
      <alignment vertical="center"/>
    </xf>
    <xf numFmtId="0" fontId="15" fillId="0" borderId="0" xfId="3" applyFont="1"/>
    <xf numFmtId="0" fontId="14" fillId="0" borderId="0" xfId="3" applyNumberFormat="1" applyFont="1" applyAlignment="1">
      <alignment vertical="center" wrapText="1"/>
    </xf>
    <xf numFmtId="0" fontId="14" fillId="0" borderId="0" xfId="3" applyFont="1" applyBorder="1" applyAlignment="1">
      <alignment horizontal="left"/>
    </xf>
    <xf numFmtId="0" fontId="5" fillId="0" borderId="0" xfId="3" applyNumberFormat="1" applyFont="1" applyAlignment="1">
      <alignment vertical="center" wrapText="1"/>
    </xf>
    <xf numFmtId="0" fontId="5" fillId="0" borderId="0" xfId="3" applyFont="1" applyFill="1" applyBorder="1"/>
    <xf numFmtId="0" fontId="16" fillId="0" borderId="0" xfId="3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3" applyFont="1" applyAlignment="1">
      <alignment vertical="center"/>
    </xf>
    <xf numFmtId="0" fontId="14" fillId="0" borderId="0" xfId="1" applyFont="1" applyAlignment="1">
      <alignment vertical="center"/>
    </xf>
    <xf numFmtId="0" fontId="5" fillId="0" borderId="0" xfId="3" applyFont="1" applyBorder="1" applyAlignment="1">
      <alignment horizontal="left"/>
    </xf>
    <xf numFmtId="0" fontId="20" fillId="4" borderId="11" xfId="1" applyFont="1" applyFill="1" applyBorder="1" applyAlignment="1">
      <alignment horizontal="center" vertical="center" wrapText="1"/>
    </xf>
    <xf numFmtId="0" fontId="20" fillId="4" borderId="15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vertical="center" wrapText="1"/>
    </xf>
    <xf numFmtId="9" fontId="22" fillId="0" borderId="11" xfId="1" applyNumberFormat="1" applyFont="1" applyBorder="1" applyAlignment="1">
      <alignment horizontal="center" vertical="center"/>
    </xf>
    <xf numFmtId="9" fontId="22" fillId="0" borderId="15" xfId="1" applyNumberFormat="1" applyFont="1" applyBorder="1" applyAlignment="1">
      <alignment horizontal="center" vertical="center"/>
    </xf>
    <xf numFmtId="9" fontId="22" fillId="0" borderId="0" xfId="1" applyNumberFormat="1" applyFont="1" applyFill="1" applyBorder="1" applyAlignment="1">
      <alignment vertical="center"/>
    </xf>
    <xf numFmtId="0" fontId="12" fillId="0" borderId="0" xfId="3" applyFont="1" applyFill="1" applyBorder="1"/>
    <xf numFmtId="0" fontId="5" fillId="0" borderId="11" xfId="3" applyNumberFormat="1" applyFont="1" applyFill="1" applyBorder="1" applyAlignment="1">
      <alignment horizontal="center" vertical="center"/>
    </xf>
    <xf numFmtId="0" fontId="5" fillId="0" borderId="12" xfId="3" applyNumberFormat="1" applyFont="1" applyFill="1" applyBorder="1" applyAlignment="1">
      <alignment horizontal="center" vertical="center"/>
    </xf>
    <xf numFmtId="0" fontId="5" fillId="0" borderId="13" xfId="3" applyNumberFormat="1" applyFont="1" applyFill="1" applyBorder="1" applyAlignment="1">
      <alignment horizontal="center" vertical="center"/>
    </xf>
    <xf numFmtId="0" fontId="19" fillId="4" borderId="15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14" fontId="5" fillId="0" borderId="0" xfId="3" applyNumberFormat="1" applyFont="1" applyBorder="1" applyAlignment="1">
      <alignment horizontal="left"/>
    </xf>
    <xf numFmtId="0" fontId="11" fillId="3" borderId="10" xfId="3" applyFont="1" applyFill="1" applyBorder="1" applyAlignment="1">
      <alignment horizontal="center" vertical="center" wrapText="1"/>
    </xf>
    <xf numFmtId="0" fontId="11" fillId="3" borderId="14" xfId="3" applyFont="1" applyFill="1" applyBorder="1" applyAlignment="1">
      <alignment horizontal="center" vertical="center" wrapText="1"/>
    </xf>
    <xf numFmtId="0" fontId="11" fillId="3" borderId="10" xfId="3" applyFont="1" applyFill="1" applyBorder="1" applyAlignment="1">
      <alignment horizontal="center" vertical="center"/>
    </xf>
    <xf numFmtId="0" fontId="11" fillId="3" borderId="14" xfId="3" applyFont="1" applyFill="1" applyBorder="1" applyAlignment="1">
      <alignment horizontal="center" vertical="center"/>
    </xf>
    <xf numFmtId="0" fontId="11" fillId="3" borderId="11" xfId="3" applyFont="1" applyFill="1" applyBorder="1" applyAlignment="1">
      <alignment horizontal="center"/>
    </xf>
    <xf numFmtId="0" fontId="11" fillId="3" borderId="12" xfId="3" applyFont="1" applyFill="1" applyBorder="1" applyAlignment="1">
      <alignment horizontal="center"/>
    </xf>
    <xf numFmtId="0" fontId="11" fillId="3" borderId="13" xfId="3" applyFont="1" applyFill="1" applyBorder="1" applyAlignment="1">
      <alignment horizontal="center"/>
    </xf>
  </cellXfs>
  <cellStyles count="17">
    <cellStyle name=" 1" xfId="5"/>
    <cellStyle name="Standaard 3" xfId="6"/>
    <cellStyle name="Гиперссылка" xfId="2" builtinId="8"/>
    <cellStyle name="Гиперссылка 2" xfId="7"/>
    <cellStyle name="Обычный" xfId="0" builtinId="0"/>
    <cellStyle name="Обычный 11 3" xfId="3"/>
    <cellStyle name="Обычный 2" xfId="8"/>
    <cellStyle name="Обычный 3" xfId="9"/>
    <cellStyle name="Обычный 4" xfId="10"/>
    <cellStyle name="Обычный 5" xfId="11"/>
    <cellStyle name="Обычный_Лист1 2" xfId="4"/>
    <cellStyle name="Обычный_прайс дилерский _14.06.11" xfId="1"/>
    <cellStyle name="Процентный 2" xfId="12"/>
    <cellStyle name="Финансовый 2" xfId="13"/>
    <cellStyle name="Финансовый 2 2" xfId="14"/>
    <cellStyle name="Финансовый 2 2 2" xfId="15"/>
    <cellStyle name="Финансовый 2 2 2 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7</xdr:row>
      <xdr:rowOff>57150</xdr:rowOff>
    </xdr:from>
    <xdr:to>
      <xdr:col>3</xdr:col>
      <xdr:colOff>1443038</xdr:colOff>
      <xdr:row>10</xdr:row>
      <xdr:rowOff>438150</xdr:rowOff>
    </xdr:to>
    <xdr:pic>
      <xdr:nvPicPr>
        <xdr:cNvPr id="2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0"/>
          <a:ext cx="4900613" cy="236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14</xdr:row>
      <xdr:rowOff>63500</xdr:rowOff>
    </xdr:from>
    <xdr:to>
      <xdr:col>2</xdr:col>
      <xdr:colOff>1125273</xdr:colOff>
      <xdr:row>14</xdr:row>
      <xdr:rowOff>881062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66975" y="5568950"/>
          <a:ext cx="772848" cy="81756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15</xdr:row>
      <xdr:rowOff>75045</xdr:rowOff>
    </xdr:from>
    <xdr:to>
      <xdr:col>2</xdr:col>
      <xdr:colOff>1271166</xdr:colOff>
      <xdr:row>15</xdr:row>
      <xdr:rowOff>570345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52675" y="6809220"/>
          <a:ext cx="1033041" cy="495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329047</xdr:colOff>
      <xdr:row>16</xdr:row>
      <xdr:rowOff>116332</xdr:rowOff>
    </xdr:from>
    <xdr:to>
      <xdr:col>2</xdr:col>
      <xdr:colOff>1111251</xdr:colOff>
      <xdr:row>16</xdr:row>
      <xdr:rowOff>623454</xdr:rowOff>
    </xdr:to>
    <xdr:pic>
      <xdr:nvPicPr>
        <xdr:cNvPr id="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43597" y="7469632"/>
          <a:ext cx="782204" cy="50712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190501</xdr:colOff>
      <xdr:row>17</xdr:row>
      <xdr:rowOff>156150</xdr:rowOff>
    </xdr:from>
    <xdr:to>
      <xdr:col>2</xdr:col>
      <xdr:colOff>1270001</xdr:colOff>
      <xdr:row>17</xdr:row>
      <xdr:rowOff>833437</xdr:rowOff>
    </xdr:to>
    <xdr:pic>
      <xdr:nvPicPr>
        <xdr:cNvPr id="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305051" y="8271450"/>
          <a:ext cx="1079500" cy="67728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323850</xdr:colOff>
      <xdr:row>18</xdr:row>
      <xdr:rowOff>95249</xdr:rowOff>
    </xdr:from>
    <xdr:to>
      <xdr:col>2</xdr:col>
      <xdr:colOff>1273402</xdr:colOff>
      <xdr:row>18</xdr:row>
      <xdr:rowOff>692727</xdr:rowOff>
    </xdr:to>
    <xdr:pic>
      <xdr:nvPicPr>
        <xdr:cNvPr id="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438400" y="9296399"/>
          <a:ext cx="949552" cy="597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395721</xdr:colOff>
      <xdr:row>19</xdr:row>
      <xdr:rowOff>144318</xdr:rowOff>
    </xdr:from>
    <xdr:to>
      <xdr:col>2</xdr:col>
      <xdr:colOff>1298865</xdr:colOff>
      <xdr:row>19</xdr:row>
      <xdr:rowOff>881062</xdr:rowOff>
    </xdr:to>
    <xdr:pic>
      <xdr:nvPicPr>
        <xdr:cNvPr id="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510271" y="10297968"/>
          <a:ext cx="903144" cy="7367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320387</xdr:colOff>
      <xdr:row>20</xdr:row>
      <xdr:rowOff>37522</xdr:rowOff>
    </xdr:from>
    <xdr:to>
      <xdr:col>2</xdr:col>
      <xdr:colOff>1163891</xdr:colOff>
      <xdr:row>20</xdr:row>
      <xdr:rowOff>904874</xdr:rowOff>
    </xdr:to>
    <xdr:pic>
      <xdr:nvPicPr>
        <xdr:cNvPr id="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434937" y="11286547"/>
          <a:ext cx="843504" cy="8673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501650</xdr:colOff>
      <xdr:row>21</xdr:row>
      <xdr:rowOff>17319</xdr:rowOff>
    </xdr:from>
    <xdr:to>
      <xdr:col>2</xdr:col>
      <xdr:colOff>902623</xdr:colOff>
      <xdr:row>21</xdr:row>
      <xdr:rowOff>519545</xdr:rowOff>
    </xdr:to>
    <xdr:pic>
      <xdr:nvPicPr>
        <xdr:cNvPr id="1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616200" y="12333144"/>
          <a:ext cx="400973" cy="5022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385330</xdr:colOff>
      <xdr:row>25</xdr:row>
      <xdr:rowOff>103909</xdr:rowOff>
    </xdr:from>
    <xdr:to>
      <xdr:col>2</xdr:col>
      <xdr:colOff>1118755</xdr:colOff>
      <xdr:row>25</xdr:row>
      <xdr:rowOff>536863</xdr:rowOff>
    </xdr:to>
    <xdr:pic>
      <xdr:nvPicPr>
        <xdr:cNvPr id="11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499880" y="15972559"/>
          <a:ext cx="733425" cy="4329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444500</xdr:colOff>
      <xdr:row>22</xdr:row>
      <xdr:rowOff>125301</xdr:rowOff>
    </xdr:from>
    <xdr:to>
      <xdr:col>2</xdr:col>
      <xdr:colOff>1079500</xdr:colOff>
      <xdr:row>22</xdr:row>
      <xdr:rowOff>623454</xdr:rowOff>
    </xdr:to>
    <xdr:pic>
      <xdr:nvPicPr>
        <xdr:cNvPr id="1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559050" y="13050726"/>
          <a:ext cx="635000" cy="49815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222250</xdr:colOff>
      <xdr:row>26</xdr:row>
      <xdr:rowOff>164382</xdr:rowOff>
    </xdr:from>
    <xdr:to>
      <xdr:col>2</xdr:col>
      <xdr:colOff>1270000</xdr:colOff>
      <xdr:row>26</xdr:row>
      <xdr:rowOff>658091</xdr:rowOff>
    </xdr:to>
    <xdr:pic>
      <xdr:nvPicPr>
        <xdr:cNvPr id="13" name="Picture 4990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336800" y="16661682"/>
          <a:ext cx="1047750" cy="49370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238125</xdr:colOff>
      <xdr:row>27</xdr:row>
      <xdr:rowOff>150282</xdr:rowOff>
    </xdr:from>
    <xdr:to>
      <xdr:col>2</xdr:col>
      <xdr:colOff>1270000</xdr:colOff>
      <xdr:row>27</xdr:row>
      <xdr:rowOff>554181</xdr:rowOff>
    </xdr:to>
    <xdr:pic>
      <xdr:nvPicPr>
        <xdr:cNvPr id="14" name="Picture 499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352675" y="17438157"/>
          <a:ext cx="1031875" cy="40389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415926</xdr:colOff>
      <xdr:row>28</xdr:row>
      <xdr:rowOff>95249</xdr:rowOff>
    </xdr:from>
    <xdr:to>
      <xdr:col>2</xdr:col>
      <xdr:colOff>1201756</xdr:colOff>
      <xdr:row>28</xdr:row>
      <xdr:rowOff>714374</xdr:rowOff>
    </xdr:to>
    <xdr:pic>
      <xdr:nvPicPr>
        <xdr:cNvPr id="15" name="Picture 499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530476" y="17992724"/>
          <a:ext cx="785830" cy="619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361952</xdr:colOff>
      <xdr:row>29</xdr:row>
      <xdr:rowOff>87312</xdr:rowOff>
    </xdr:from>
    <xdr:to>
      <xdr:col>2</xdr:col>
      <xdr:colOff>1139336</xdr:colOff>
      <xdr:row>29</xdr:row>
      <xdr:rowOff>857249</xdr:rowOff>
    </xdr:to>
    <xdr:pic>
      <xdr:nvPicPr>
        <xdr:cNvPr id="16" name="Picture 4993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476502" y="18880137"/>
          <a:ext cx="777384" cy="76993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508001</xdr:colOff>
      <xdr:row>33</xdr:row>
      <xdr:rowOff>210299</xdr:rowOff>
    </xdr:from>
    <xdr:to>
      <xdr:col>2</xdr:col>
      <xdr:colOff>1174751</xdr:colOff>
      <xdr:row>33</xdr:row>
      <xdr:rowOff>211048</xdr:rowOff>
    </xdr:to>
    <xdr:pic>
      <xdr:nvPicPr>
        <xdr:cNvPr id="17" name="Picture 499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622551" y="22851224"/>
          <a:ext cx="666750" cy="74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298451</xdr:colOff>
      <xdr:row>31</xdr:row>
      <xdr:rowOff>126999</xdr:rowOff>
    </xdr:from>
    <xdr:to>
      <xdr:col>2</xdr:col>
      <xdr:colOff>1281655</xdr:colOff>
      <xdr:row>31</xdr:row>
      <xdr:rowOff>857249</xdr:rowOff>
    </xdr:to>
    <xdr:pic>
      <xdr:nvPicPr>
        <xdr:cNvPr id="18" name="Picture 499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413001" y="20853399"/>
          <a:ext cx="983204" cy="730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298451</xdr:colOff>
      <xdr:row>30</xdr:row>
      <xdr:rowOff>111397</xdr:rowOff>
    </xdr:from>
    <xdr:to>
      <xdr:col>2</xdr:col>
      <xdr:colOff>1333501</xdr:colOff>
      <xdr:row>30</xdr:row>
      <xdr:rowOff>857249</xdr:rowOff>
    </xdr:to>
    <xdr:pic>
      <xdr:nvPicPr>
        <xdr:cNvPr id="19" name="Picture 4998" descr="kronsht_na_kamen_120_1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413001" y="19828147"/>
          <a:ext cx="1035050" cy="745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450705</xdr:colOff>
      <xdr:row>24</xdr:row>
      <xdr:rowOff>268865</xdr:rowOff>
    </xdr:from>
    <xdr:to>
      <xdr:col>2</xdr:col>
      <xdr:colOff>1214436</xdr:colOff>
      <xdr:row>24</xdr:row>
      <xdr:rowOff>653447</xdr:rowOff>
    </xdr:to>
    <xdr:pic>
      <xdr:nvPicPr>
        <xdr:cNvPr id="20" name="Picture 2560" descr="IMG_1866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565255" y="15213590"/>
          <a:ext cx="763731" cy="384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384320</xdr:colOff>
      <xdr:row>23</xdr:row>
      <xdr:rowOff>295853</xdr:rowOff>
    </xdr:from>
    <xdr:to>
      <xdr:col>2</xdr:col>
      <xdr:colOff>1119187</xdr:colOff>
      <xdr:row>23</xdr:row>
      <xdr:rowOff>1023937</xdr:rowOff>
    </xdr:to>
    <xdr:pic>
      <xdr:nvPicPr>
        <xdr:cNvPr id="21" name="Picture 2561" descr="IMG_1867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498870" y="13859453"/>
          <a:ext cx="734867" cy="7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381000</xdr:colOff>
      <xdr:row>35</xdr:row>
      <xdr:rowOff>0</xdr:rowOff>
    </xdr:from>
    <xdr:to>
      <xdr:col>3</xdr:col>
      <xdr:colOff>309563</xdr:colOff>
      <xdr:row>35</xdr:row>
      <xdr:rowOff>28575</xdr:rowOff>
    </xdr:to>
    <xdr:pic>
      <xdr:nvPicPr>
        <xdr:cNvPr id="22" name="Picture 2" descr="C:\Documents and Settings\okomolov\Рабочий стол\Гофра_фото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495550" y="23136225"/>
          <a:ext cx="13763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527050</xdr:colOff>
      <xdr:row>32</xdr:row>
      <xdr:rowOff>44450</xdr:rowOff>
    </xdr:from>
    <xdr:to>
      <xdr:col>2</xdr:col>
      <xdr:colOff>1155700</xdr:colOff>
      <xdr:row>32</xdr:row>
      <xdr:rowOff>727363</xdr:rowOff>
    </xdr:to>
    <xdr:pic>
      <xdr:nvPicPr>
        <xdr:cNvPr id="2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641600" y="21847175"/>
          <a:ext cx="628650" cy="682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95253</xdr:colOff>
      <xdr:row>35</xdr:row>
      <xdr:rowOff>0</xdr:rowOff>
    </xdr:from>
    <xdr:to>
      <xdr:col>3</xdr:col>
      <xdr:colOff>611191</xdr:colOff>
      <xdr:row>35</xdr:row>
      <xdr:rowOff>1905</xdr:rowOff>
    </xdr:to>
    <xdr:pic>
      <xdr:nvPicPr>
        <xdr:cNvPr id="24" name="Рисунок 23" descr="герметик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 rot="16200000">
          <a:off x="3190719" y="22155309"/>
          <a:ext cx="1905" cy="1963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P63"/>
  <sheetViews>
    <sheetView tabSelected="1" view="pageBreakPreview" topLeftCell="A9" zoomScale="55" zoomScaleSheetLayoutView="55" workbookViewId="0">
      <selection activeCell="G15" sqref="G15"/>
    </sheetView>
  </sheetViews>
  <sheetFormatPr defaultRowHeight="15"/>
  <cols>
    <col min="1" max="1" width="1.7109375" customWidth="1"/>
    <col min="2" max="2" width="30" customWidth="1"/>
    <col min="3" max="3" width="21.7109375" customWidth="1"/>
    <col min="4" max="4" width="79.140625" customWidth="1"/>
    <col min="5" max="5" width="22.85546875" customWidth="1"/>
    <col min="6" max="6" width="43.5703125" customWidth="1"/>
    <col min="7" max="8" width="39.28515625" customWidth="1"/>
    <col min="9" max="9" width="28.5703125" customWidth="1"/>
    <col min="11" max="16" width="10.85546875" customWidth="1"/>
  </cols>
  <sheetData>
    <row r="1" spans="2:16" ht="9" hidden="1" customHeight="1" thickBot="1"/>
    <row r="2" spans="2:16" ht="1.5" hidden="1" customHeight="1" thickBo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spans="2:16" ht="15.75" hidden="1" thickBo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</row>
    <row r="4" spans="2:16" ht="15.75" hidden="1" thickBot="1"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2:16" ht="15.75" hidden="1" thickBot="1"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/>
    </row>
    <row r="6" spans="2:16" ht="16.5" hidden="1" customHeight="1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9"/>
    </row>
    <row r="7" spans="2:16" ht="15.75" hidden="1" thickBot="1"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2"/>
    </row>
    <row r="8" spans="2:16" ht="15.75" hidden="1" thickBot="1"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</row>
    <row r="9" spans="2:16" ht="15.75" customHeight="1">
      <c r="B9" s="66" t="s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</row>
    <row r="10" spans="2:16" ht="135.75" customHeight="1"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9"/>
    </row>
    <row r="11" spans="2:16" ht="49.5" customHeight="1">
      <c r="B11" s="1"/>
      <c r="C11" s="67" t="s">
        <v>1</v>
      </c>
      <c r="D11" s="67"/>
      <c r="E11" s="67"/>
      <c r="F11" s="67"/>
      <c r="G11" s="67"/>
      <c r="H11" s="67"/>
      <c r="I11" s="2"/>
      <c r="J11" s="2"/>
    </row>
    <row r="12" spans="2:16" ht="30" customHeight="1">
      <c r="B12" s="1"/>
      <c r="C12" s="3"/>
      <c r="D12" s="3"/>
      <c r="E12" s="4"/>
      <c r="F12" s="5"/>
      <c r="G12" s="6"/>
      <c r="H12" s="68"/>
      <c r="I12" s="68"/>
      <c r="J12" s="7"/>
    </row>
    <row r="13" spans="2:16" ht="126.95" customHeight="1">
      <c r="B13" s="8"/>
      <c r="C13" s="69"/>
      <c r="D13" s="71" t="s">
        <v>2</v>
      </c>
      <c r="E13" s="71" t="s">
        <v>3</v>
      </c>
      <c r="F13" s="73" t="s">
        <v>4</v>
      </c>
      <c r="G13" s="74"/>
      <c r="H13" s="75"/>
      <c r="I13" s="9"/>
      <c r="J13" s="10"/>
    </row>
    <row r="14" spans="2:16" ht="75.75" customHeight="1">
      <c r="B14" s="11"/>
      <c r="C14" s="70"/>
      <c r="D14" s="72"/>
      <c r="E14" s="72"/>
      <c r="F14" s="12" t="s">
        <v>5</v>
      </c>
      <c r="G14" s="12" t="s">
        <v>6</v>
      </c>
      <c r="H14" s="13" t="s">
        <v>7</v>
      </c>
      <c r="I14" s="10"/>
      <c r="J14" s="14"/>
    </row>
    <row r="15" spans="2:16" ht="96.75" customHeight="1">
      <c r="B15" s="15"/>
      <c r="C15" s="16"/>
      <c r="D15" s="17" t="s">
        <v>8</v>
      </c>
      <c r="E15" s="18" t="s">
        <v>9</v>
      </c>
      <c r="F15" s="19">
        <f>ROUND(628*(1-E51),2)</f>
        <v>615.44000000000005</v>
      </c>
      <c r="G15" s="19">
        <v>778</v>
      </c>
      <c r="H15" s="19">
        <v>930</v>
      </c>
      <c r="I15" s="10"/>
      <c r="J15" s="20"/>
      <c r="K15" s="15"/>
    </row>
    <row r="16" spans="2:16" ht="48.75" customHeight="1">
      <c r="B16" s="15"/>
      <c r="C16" s="16"/>
      <c r="D16" s="17" t="s">
        <v>10</v>
      </c>
      <c r="E16" s="18" t="s">
        <v>9</v>
      </c>
      <c r="F16" s="19">
        <f>ROUND(116*(1-E51),2)</f>
        <v>113.68</v>
      </c>
      <c r="G16" s="19">
        <v>165</v>
      </c>
      <c r="H16" s="19">
        <v>168</v>
      </c>
      <c r="I16" s="10"/>
      <c r="J16" s="20"/>
      <c r="K16" s="15"/>
    </row>
    <row r="17" spans="3:11" ht="60" customHeight="1">
      <c r="C17" s="16"/>
      <c r="D17" s="17" t="s">
        <v>11</v>
      </c>
      <c r="E17" s="18" t="s">
        <v>9</v>
      </c>
      <c r="F17" s="19">
        <f>ROUND(100*(1-E51),2)</f>
        <v>98</v>
      </c>
      <c r="G17" s="19">
        <v>138</v>
      </c>
      <c r="H17" s="19">
        <v>142</v>
      </c>
      <c r="I17" s="10"/>
      <c r="J17" s="20"/>
      <c r="K17" s="15"/>
    </row>
    <row r="18" spans="3:11" ht="85.5" customHeight="1">
      <c r="C18" s="16"/>
      <c r="D18" s="17" t="s">
        <v>12</v>
      </c>
      <c r="E18" s="18" t="s">
        <v>9</v>
      </c>
      <c r="F18" s="19">
        <f>ROUND(562*(1-E51),2)</f>
        <v>550.76</v>
      </c>
      <c r="G18" s="19">
        <v>703</v>
      </c>
      <c r="H18" s="19">
        <v>808</v>
      </c>
      <c r="I18" s="10"/>
      <c r="J18" s="20"/>
      <c r="K18" s="15"/>
    </row>
    <row r="19" spans="3:11" ht="75" customHeight="1">
      <c r="C19" s="16"/>
      <c r="D19" s="21" t="s">
        <v>13</v>
      </c>
      <c r="E19" s="18" t="s">
        <v>9</v>
      </c>
      <c r="F19" s="19">
        <f>ROUND(898*(1-E51),2)</f>
        <v>880.04</v>
      </c>
      <c r="G19" s="19">
        <v>1082</v>
      </c>
      <c r="H19" s="19">
        <v>1459</v>
      </c>
      <c r="I19" s="10"/>
      <c r="J19" s="20"/>
      <c r="K19" s="15"/>
    </row>
    <row r="20" spans="3:11" ht="86.25" customHeight="1">
      <c r="C20" s="16"/>
      <c r="D20" s="17" t="s">
        <v>14</v>
      </c>
      <c r="E20" s="18" t="s">
        <v>9</v>
      </c>
      <c r="F20" s="19">
        <f>ROUND(240*(1-E51),2)</f>
        <v>235.2</v>
      </c>
      <c r="G20" s="19">
        <v>320</v>
      </c>
      <c r="H20" s="19">
        <v>324</v>
      </c>
      <c r="I20" s="10"/>
      <c r="J20" s="20"/>
    </row>
    <row r="21" spans="3:11" ht="84" customHeight="1">
      <c r="C21" s="16"/>
      <c r="D21" s="17" t="s">
        <v>15</v>
      </c>
      <c r="E21" s="18" t="s">
        <v>9</v>
      </c>
      <c r="F21" s="19">
        <f>ROUND(1030*(1-E51),2)</f>
        <v>1009.4</v>
      </c>
      <c r="G21" s="19">
        <v>1155</v>
      </c>
      <c r="H21" s="19">
        <v>1171</v>
      </c>
      <c r="I21" s="10"/>
      <c r="J21" s="20"/>
    </row>
    <row r="22" spans="3:11" ht="48" customHeight="1">
      <c r="C22" s="16"/>
      <c r="D22" s="17" t="s">
        <v>16</v>
      </c>
      <c r="E22" s="18" t="s">
        <v>9</v>
      </c>
      <c r="F22" s="19">
        <f>ROUND(131*(1-E51),2)</f>
        <v>128.38</v>
      </c>
      <c r="G22" s="19">
        <v>147</v>
      </c>
      <c r="H22" s="19">
        <v>152</v>
      </c>
      <c r="I22" s="10"/>
      <c r="J22" s="20"/>
    </row>
    <row r="23" spans="3:11" ht="50.25" customHeight="1">
      <c r="C23" s="16"/>
      <c r="D23" s="17" t="s">
        <v>17</v>
      </c>
      <c r="E23" s="18" t="s">
        <v>9</v>
      </c>
      <c r="F23" s="19">
        <f>ROUND(100*(1-E51),2)</f>
        <v>98</v>
      </c>
      <c r="G23" s="19">
        <v>115</v>
      </c>
      <c r="H23" s="19" t="s">
        <v>18</v>
      </c>
      <c r="I23" s="10"/>
      <c r="J23" s="20"/>
    </row>
    <row r="24" spans="3:11" ht="108.75" customHeight="1">
      <c r="C24" s="16"/>
      <c r="D24" s="17" t="s">
        <v>19</v>
      </c>
      <c r="E24" s="18" t="s">
        <v>9</v>
      </c>
      <c r="F24" s="19" t="s">
        <v>18</v>
      </c>
      <c r="G24" s="19">
        <v>178</v>
      </c>
      <c r="H24" s="19">
        <v>183</v>
      </c>
      <c r="I24" s="10"/>
      <c r="J24" s="20"/>
    </row>
    <row r="25" spans="3:11" ht="72.75" customHeight="1">
      <c r="C25" s="16"/>
      <c r="D25" s="17" t="s">
        <v>20</v>
      </c>
      <c r="E25" s="18" t="s">
        <v>9</v>
      </c>
      <c r="F25" s="19" t="s">
        <v>18</v>
      </c>
      <c r="G25" s="19">
        <v>132</v>
      </c>
      <c r="H25" s="19">
        <v>136</v>
      </c>
      <c r="I25" s="10"/>
      <c r="J25" s="20"/>
    </row>
    <row r="26" spans="3:11" ht="49.5" customHeight="1">
      <c r="C26" s="16"/>
      <c r="D26" s="17" t="s">
        <v>21</v>
      </c>
      <c r="E26" s="18" t="s">
        <v>9</v>
      </c>
      <c r="F26" s="19">
        <f>ROUND(1228*(1-E51),2)</f>
        <v>1203.44</v>
      </c>
      <c r="G26" s="19">
        <v>1365</v>
      </c>
      <c r="H26" s="19">
        <v>1402</v>
      </c>
      <c r="I26" s="10"/>
      <c r="J26" s="20"/>
    </row>
    <row r="27" spans="3:11" ht="62.25" customHeight="1">
      <c r="C27" s="16"/>
      <c r="D27" s="17" t="s">
        <v>22</v>
      </c>
      <c r="E27" s="18" t="s">
        <v>9</v>
      </c>
      <c r="F27" s="19">
        <f>ROUND(784*(1-E51),2)</f>
        <v>768.32</v>
      </c>
      <c r="G27" s="19">
        <v>1040</v>
      </c>
      <c r="H27" s="19">
        <v>1118</v>
      </c>
      <c r="I27" s="10"/>
      <c r="J27" s="20"/>
    </row>
    <row r="28" spans="3:11" ht="48" customHeight="1">
      <c r="C28" s="16"/>
      <c r="D28" s="22" t="s">
        <v>23</v>
      </c>
      <c r="E28" s="18" t="s">
        <v>9</v>
      </c>
      <c r="F28" s="19">
        <f>ROUND(275*(1-E51),2)</f>
        <v>269.5</v>
      </c>
      <c r="G28" s="19">
        <v>366</v>
      </c>
      <c r="H28" s="19">
        <v>373</v>
      </c>
      <c r="I28" s="10"/>
      <c r="J28" s="20"/>
    </row>
    <row r="29" spans="3:11" ht="70.5" customHeight="1">
      <c r="C29" s="16"/>
      <c r="D29" s="17" t="s">
        <v>24</v>
      </c>
      <c r="E29" s="18" t="s">
        <v>9</v>
      </c>
      <c r="F29" s="19">
        <f>ROUND(227*(1-E51),2)</f>
        <v>222.46</v>
      </c>
      <c r="G29" s="19">
        <v>328</v>
      </c>
      <c r="H29" s="19">
        <v>336</v>
      </c>
      <c r="I29" s="10"/>
      <c r="J29" s="20"/>
    </row>
    <row r="30" spans="3:11" ht="72.75" customHeight="1">
      <c r="C30" s="16"/>
      <c r="D30" s="17" t="s">
        <v>25</v>
      </c>
      <c r="E30" s="18" t="s">
        <v>9</v>
      </c>
      <c r="F30" s="19">
        <f>ROUND(240*(1-E51),2)</f>
        <v>235.2</v>
      </c>
      <c r="G30" s="19">
        <v>352</v>
      </c>
      <c r="H30" s="19">
        <v>357</v>
      </c>
      <c r="I30" s="10"/>
      <c r="J30" s="20"/>
    </row>
    <row r="31" spans="3:11" ht="79.5" customHeight="1">
      <c r="C31" s="16"/>
      <c r="D31" s="17" t="s">
        <v>26</v>
      </c>
      <c r="E31" s="18" t="s">
        <v>9</v>
      </c>
      <c r="F31" s="19">
        <f>ROUND(131*(1-E51),2)</f>
        <v>128.38</v>
      </c>
      <c r="G31" s="19">
        <v>204</v>
      </c>
      <c r="H31" s="19">
        <v>210</v>
      </c>
      <c r="I31" s="10"/>
      <c r="J31" s="20"/>
    </row>
    <row r="32" spans="3:11" ht="84.75" customHeight="1">
      <c r="C32" s="16"/>
      <c r="D32" s="17" t="s">
        <v>27</v>
      </c>
      <c r="E32" s="18" t="s">
        <v>9</v>
      </c>
      <c r="F32" s="19">
        <f>ROUND(100*(1-E51),2)</f>
        <v>98</v>
      </c>
      <c r="G32" s="19">
        <v>139</v>
      </c>
      <c r="H32" s="19">
        <v>142</v>
      </c>
      <c r="I32" s="10"/>
      <c r="J32" s="20"/>
    </row>
    <row r="33" spans="3:10" ht="66" customHeight="1">
      <c r="C33" s="16"/>
      <c r="D33" s="17" t="s">
        <v>28</v>
      </c>
      <c r="E33" s="18" t="s">
        <v>9</v>
      </c>
      <c r="F33" s="19">
        <f>ROUND(198*(1-E51),2)</f>
        <v>194.04</v>
      </c>
      <c r="G33" s="19">
        <v>257</v>
      </c>
      <c r="H33" s="19">
        <v>268</v>
      </c>
      <c r="I33" s="10"/>
      <c r="J33" s="20"/>
    </row>
    <row r="34" spans="3:10" ht="37.5">
      <c r="C34" s="16"/>
      <c r="D34" s="17" t="s">
        <v>29</v>
      </c>
      <c r="E34" s="18" t="s">
        <v>9</v>
      </c>
      <c r="F34" s="19">
        <f>ROUND(26*(1-E51),2)</f>
        <v>25.48</v>
      </c>
      <c r="G34" s="19">
        <v>32</v>
      </c>
      <c r="H34" s="19">
        <v>32</v>
      </c>
      <c r="I34" s="10"/>
      <c r="J34" s="20"/>
    </row>
    <row r="35" spans="3:10" ht="1.5" customHeight="1">
      <c r="C35" s="16"/>
      <c r="D35" s="17" t="s">
        <v>30</v>
      </c>
      <c r="E35" s="18" t="s">
        <v>9</v>
      </c>
      <c r="F35" s="50">
        <v>57</v>
      </c>
      <c r="G35" s="51"/>
      <c r="H35" s="52"/>
      <c r="I35" s="10"/>
      <c r="J35" s="20"/>
    </row>
    <row r="36" spans="3:10" ht="37.5">
      <c r="C36" s="9"/>
      <c r="D36" s="23"/>
      <c r="E36" s="24"/>
      <c r="F36" s="25"/>
      <c r="G36" s="25"/>
      <c r="H36" s="25"/>
      <c r="I36" s="7"/>
      <c r="J36" s="26"/>
    </row>
    <row r="37" spans="3:10" ht="37.5">
      <c r="C37" s="27" t="s">
        <v>31</v>
      </c>
      <c r="D37" s="28"/>
      <c r="E37" s="29"/>
      <c r="F37" s="29"/>
      <c r="G37" s="29"/>
      <c r="H37" s="29"/>
      <c r="I37" s="7"/>
      <c r="J37" s="26"/>
    </row>
    <row r="38" spans="3:10" ht="37.5">
      <c r="C38" s="28" t="s">
        <v>32</v>
      </c>
      <c r="D38" s="28"/>
      <c r="E38" s="29"/>
      <c r="F38" s="29"/>
      <c r="G38" s="29"/>
      <c r="H38" s="29"/>
      <c r="I38" s="7"/>
      <c r="J38" s="30"/>
    </row>
    <row r="39" spans="3:10" ht="37.5">
      <c r="C39" s="28" t="s">
        <v>33</v>
      </c>
      <c r="D39" s="28"/>
      <c r="E39" s="29"/>
      <c r="F39" s="29"/>
      <c r="G39" s="29"/>
      <c r="H39" s="29"/>
      <c r="I39" s="7"/>
      <c r="J39" s="30"/>
    </row>
    <row r="40" spans="3:10" ht="37.5">
      <c r="C40" s="31"/>
      <c r="D40" s="31"/>
      <c r="E40" s="29"/>
      <c r="F40" s="29"/>
      <c r="G40" s="29"/>
      <c r="H40" s="29"/>
      <c r="I40" s="7"/>
      <c r="J40" s="30"/>
    </row>
    <row r="41" spans="3:10" ht="37.5">
      <c r="C41" s="32" t="s">
        <v>34</v>
      </c>
      <c r="D41" s="31"/>
      <c r="E41" s="29"/>
      <c r="F41" s="29"/>
      <c r="G41" s="29"/>
      <c r="H41" s="29"/>
      <c r="I41" s="7"/>
      <c r="J41" s="30"/>
    </row>
    <row r="42" spans="3:10" ht="37.5">
      <c r="C42" s="33" t="s">
        <v>35</v>
      </c>
      <c r="D42" s="34"/>
      <c r="E42" s="29"/>
      <c r="F42" s="29"/>
      <c r="G42" s="29"/>
      <c r="H42" s="29"/>
      <c r="I42" s="7"/>
      <c r="J42" s="30"/>
    </row>
    <row r="43" spans="3:10" ht="37.5">
      <c r="C43" s="35"/>
      <c r="D43" s="34"/>
      <c r="E43" s="36"/>
      <c r="F43" s="36"/>
      <c r="G43" s="36"/>
      <c r="H43" s="36"/>
      <c r="I43" s="29"/>
      <c r="J43" s="37"/>
    </row>
    <row r="44" spans="3:10" ht="37.5">
      <c r="C44" s="32"/>
      <c r="D44" s="34"/>
      <c r="E44" s="36"/>
      <c r="F44" s="36"/>
      <c r="G44" s="36"/>
      <c r="H44" s="36"/>
      <c r="I44" s="29"/>
      <c r="J44" s="38"/>
    </row>
    <row r="45" spans="3:10" ht="37.5">
      <c r="C45" s="39"/>
      <c r="D45" s="28"/>
      <c r="E45" s="36"/>
      <c r="F45" s="36"/>
      <c r="G45" s="36"/>
      <c r="H45" s="36"/>
      <c r="I45" s="29"/>
      <c r="J45" s="40"/>
    </row>
    <row r="46" spans="3:10" ht="37.5">
      <c r="C46" s="41"/>
      <c r="D46" s="41"/>
      <c r="E46" s="42"/>
      <c r="F46" s="42"/>
      <c r="G46" s="42"/>
      <c r="H46" s="42"/>
      <c r="I46" s="29"/>
      <c r="J46" s="40"/>
    </row>
    <row r="47" spans="3:10" ht="37.5">
      <c r="C47" s="41"/>
      <c r="D47" s="41"/>
      <c r="E47" s="42"/>
      <c r="F47" s="42"/>
      <c r="G47" s="42"/>
      <c r="H47" s="42"/>
      <c r="I47" s="29"/>
      <c r="J47" s="40"/>
    </row>
    <row r="48" spans="3:10" ht="51" customHeight="1">
      <c r="C48" s="41"/>
      <c r="D48" s="31"/>
      <c r="E48" s="29"/>
      <c r="F48" s="29"/>
      <c r="G48" s="29"/>
      <c r="H48" s="29"/>
      <c r="I48" s="29"/>
      <c r="J48" s="29"/>
    </row>
    <row r="49" spans="3:10" ht="34.5" hidden="1" customHeight="1">
      <c r="C49" s="29"/>
      <c r="D49" s="29"/>
      <c r="E49" s="29"/>
      <c r="F49" s="29"/>
      <c r="G49" s="29"/>
      <c r="H49" s="29"/>
      <c r="I49" s="36"/>
      <c r="J49" s="36"/>
    </row>
    <row r="50" spans="3:10" ht="55.5" hidden="1">
      <c r="C50" s="53" t="s">
        <v>36</v>
      </c>
      <c r="D50" s="53"/>
      <c r="E50" s="43" t="s">
        <v>37</v>
      </c>
      <c r="F50" s="43" t="s">
        <v>38</v>
      </c>
      <c r="G50" s="44" t="s">
        <v>39</v>
      </c>
      <c r="H50" s="45"/>
      <c r="I50" s="36"/>
      <c r="J50" s="36"/>
    </row>
    <row r="51" spans="3:10" ht="63.75" hidden="1" customHeight="1">
      <c r="C51" s="53"/>
      <c r="D51" s="53"/>
      <c r="E51" s="46">
        <v>0.02</v>
      </c>
      <c r="F51" s="47">
        <v>0.23499999999999999</v>
      </c>
      <c r="G51" s="47">
        <v>0.23499999999999999</v>
      </c>
      <c r="H51" s="48"/>
      <c r="I51" s="36"/>
      <c r="J51" s="36"/>
    </row>
    <row r="52" spans="3:10" ht="91.5" customHeight="1">
      <c r="C52" s="31"/>
      <c r="D52" s="31"/>
      <c r="E52" s="31"/>
      <c r="F52" s="31"/>
      <c r="G52" s="31"/>
      <c r="H52" s="31"/>
      <c r="I52" s="42"/>
      <c r="J52" s="42"/>
    </row>
    <row r="53" spans="3:10" ht="33" customHeight="1">
      <c r="C53" s="31"/>
      <c r="D53" s="31"/>
      <c r="E53" s="31"/>
      <c r="F53" s="31"/>
      <c r="G53" s="31"/>
      <c r="H53" s="31"/>
      <c r="I53" s="42"/>
      <c r="J53" s="42"/>
    </row>
    <row r="54" spans="3:10" ht="37.5">
      <c r="C54" s="31"/>
      <c r="D54" s="31"/>
      <c r="E54" s="31"/>
      <c r="F54" s="31"/>
      <c r="G54" s="31"/>
      <c r="H54" s="31"/>
      <c r="I54" s="29"/>
      <c r="J54" s="29"/>
    </row>
    <row r="55" spans="3:10" ht="37.5">
      <c r="C55" s="31"/>
      <c r="D55" s="31"/>
      <c r="E55" s="31"/>
      <c r="F55" s="31"/>
      <c r="G55" s="31"/>
      <c r="H55" s="31"/>
      <c r="I55" s="29"/>
      <c r="J55" s="29"/>
    </row>
    <row r="56" spans="3:10" ht="33.75">
      <c r="C56" s="31"/>
      <c r="D56" s="31"/>
      <c r="E56" s="31"/>
      <c r="F56" s="31"/>
      <c r="G56" s="31"/>
      <c r="H56" s="31"/>
      <c r="I56" s="49"/>
      <c r="J56" s="45"/>
    </row>
    <row r="57" spans="3:10" ht="49.5">
      <c r="C57" s="31"/>
      <c r="D57" s="31"/>
      <c r="E57" s="31"/>
      <c r="F57" s="31"/>
      <c r="G57" s="31"/>
      <c r="H57" s="31"/>
      <c r="I57" s="49"/>
      <c r="J57" s="48"/>
    </row>
    <row r="58" spans="3:10">
      <c r="I58" s="31"/>
      <c r="J58" s="31"/>
    </row>
    <row r="59" spans="3:10">
      <c r="I59" s="31"/>
      <c r="J59" s="31"/>
    </row>
    <row r="60" spans="3:10">
      <c r="I60" s="31"/>
      <c r="J60" s="31"/>
    </row>
    <row r="61" spans="3:10">
      <c r="I61" s="31"/>
      <c r="J61" s="31"/>
    </row>
    <row r="62" spans="3:10">
      <c r="I62" s="31"/>
      <c r="J62" s="31"/>
    </row>
    <row r="63" spans="3:10">
      <c r="I63" s="31"/>
      <c r="J63" s="31"/>
    </row>
  </sheetData>
  <sheetProtection password="E0B9" sheet="1" objects="1" scenarios="1"/>
  <mergeCells count="11">
    <mergeCell ref="F35:H35"/>
    <mergeCell ref="C50:D51"/>
    <mergeCell ref="B2:P7"/>
    <mergeCell ref="B8:P8"/>
    <mergeCell ref="B9:P10"/>
    <mergeCell ref="C11:H11"/>
    <mergeCell ref="H12:I12"/>
    <mergeCell ref="C13:C14"/>
    <mergeCell ref="D13:D14"/>
    <mergeCell ref="E13:E14"/>
    <mergeCell ref="F13:H13"/>
  </mergeCells>
  <pageMargins left="0.7" right="0.7" top="0.56999999999999995" bottom="0.43" header="0.3" footer="0.3"/>
  <pageSetup paperSize="9"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Водосточная система (Металл</vt:lpstr>
      <vt:lpstr>'Водосточная система (Металл'!Область_печати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2018-03-05T09:39:32Z</dcterms:created>
  <dcterms:modified xsi:type="dcterms:W3CDTF">2018-04-03T13:53:05Z</dcterms:modified>
</cp:coreProperties>
</file>